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Plan1!$A$1:$K$76</definedName>
  </definedNames>
  <calcPr calcId="144525"/>
</workbook>
</file>

<file path=xl/calcChain.xml><?xml version="1.0" encoding="utf-8"?>
<calcChain xmlns="http://schemas.openxmlformats.org/spreadsheetml/2006/main">
  <c r="F56" i="1" l="1"/>
  <c r="F66" i="1" s="1"/>
  <c r="F75" i="1" s="1"/>
  <c r="F55" i="1"/>
  <c r="E71" i="1"/>
  <c r="E72" i="1" s="1"/>
  <c r="E49" i="1"/>
  <c r="D30" i="1"/>
  <c r="I26" i="1"/>
  <c r="K17" i="1"/>
  <c r="K16" i="1"/>
  <c r="J48" i="1"/>
  <c r="I24" i="1"/>
  <c r="D24" i="1"/>
  <c r="E11" i="1"/>
  <c r="E17" i="1" s="1"/>
  <c r="E73" i="1" l="1"/>
  <c r="F76" i="1" s="1"/>
  <c r="K19" i="1"/>
  <c r="E27" i="1"/>
  <c r="K21" i="1"/>
  <c r="K22" i="1"/>
  <c r="K20" i="1"/>
  <c r="K18" i="1"/>
  <c r="E26" i="1"/>
  <c r="E28" i="1"/>
  <c r="E16" i="1"/>
  <c r="E19" i="1"/>
  <c r="E21" i="1"/>
  <c r="E15" i="1"/>
  <c r="E22" i="1"/>
  <c r="E20" i="1"/>
  <c r="E18" i="1"/>
  <c r="K24" i="1" l="1"/>
  <c r="K26" i="1" s="1"/>
  <c r="E30" i="1"/>
  <c r="E24" i="1"/>
  <c r="K30" i="1" l="1"/>
  <c r="J31" i="1" s="1"/>
  <c r="F51" i="1" s="1"/>
  <c r="I30" i="1" l="1"/>
</calcChain>
</file>

<file path=xl/sharedStrings.xml><?xml version="1.0" encoding="utf-8"?>
<sst xmlns="http://schemas.openxmlformats.org/spreadsheetml/2006/main" count="117" uniqueCount="102">
  <si>
    <t xml:space="preserve">MONTANTE A - CUSTO DA MÃO DE OBRA </t>
  </si>
  <si>
    <t xml:space="preserve">I - </t>
  </si>
  <si>
    <t>REMUNERAÇÃO</t>
  </si>
  <si>
    <t xml:space="preserve">1. Salário (mensal): </t>
  </si>
  <si>
    <r>
      <t> </t>
    </r>
    <r>
      <rPr>
        <b/>
        <sz val="10"/>
        <color rgb="FF000000"/>
        <rFont val="Calibri"/>
        <family val="2"/>
      </rPr>
      <t>R$</t>
    </r>
  </si>
  <si>
    <t>Quantidade de ________</t>
  </si>
  <si>
    <t>_________</t>
  </si>
  <si>
    <t>2. Adicionais sobre o salário*</t>
  </si>
  <si>
    <t>%</t>
  </si>
  <si>
    <t>Valor</t>
  </si>
  <si>
    <t>A proposta foi elaborada com Base no Salário Normativo de:</t>
  </si>
  <si>
    <t>Conforme Acordo, Convenção ou Dissídio Coletivo de:</t>
  </si>
  <si>
    <t> ____/___/___</t>
  </si>
  <si>
    <t>3. Outros* (especificar)</t>
  </si>
  <si>
    <t xml:space="preserve">R$               </t>
  </si>
  <si>
    <t>I - Remuneração total (1+2+3)</t>
  </si>
  <si>
    <t> II –</t>
  </si>
  <si>
    <t>ENCARGOS SOCIAIS</t>
  </si>
  <si>
    <r>
      <t> </t>
    </r>
    <r>
      <rPr>
        <b/>
        <sz val="10"/>
        <color rgb="FF000000"/>
        <rFont val="Calibri"/>
        <family val="2"/>
      </rPr>
      <t>Grupo A –% s/ Remun. Total “I”</t>
    </r>
  </si>
  <si>
    <t xml:space="preserve">Grupo B </t>
  </si>
  <si>
    <t>1. INSS - contribuição empresa</t>
  </si>
  <si>
    <t>2. SESI/SESC</t>
  </si>
  <si>
    <t xml:space="preserve"> </t>
  </si>
  <si>
    <t xml:space="preserve">09. Férias </t>
  </si>
  <si>
    <t>3. SENAI/SENAC</t>
  </si>
  <si>
    <t>10. Auxílio Doença</t>
  </si>
  <si>
    <t>4. INCRA</t>
  </si>
  <si>
    <t>11. Lic. Pater/Maternidade</t>
  </si>
  <si>
    <t>5. Salário Educação</t>
  </si>
  <si>
    <t>12. Faltas Legais</t>
  </si>
  <si>
    <t>6. FGTS</t>
  </si>
  <si>
    <t>13. Acidente de Trabalho</t>
  </si>
  <si>
    <t>7. RAT ajustado (FAP x alíq. RAT )***</t>
  </si>
  <si>
    <t>14. Aviso Prévio</t>
  </si>
  <si>
    <t>8. SEBRAE</t>
  </si>
  <si>
    <r>
      <t>15. 13</t>
    </r>
    <r>
      <rPr>
        <vertAlign val="superscript"/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Salário</t>
    </r>
  </si>
  <si>
    <t> 16. Outros</t>
  </si>
  <si>
    <t>Total Grupo A (soma 1 a 8)</t>
  </si>
  <si>
    <t>Total Grupo B (09 a 16)</t>
  </si>
  <si>
    <t>Grupo C</t>
  </si>
  <si>
    <t>%*</t>
  </si>
  <si>
    <t>Grupo D</t>
  </si>
  <si>
    <t>17. Aviso Prévio Indenizado</t>
  </si>
  <si>
    <t>Incidência % dos encargos do Grupo A sobre os itens do Grupo B</t>
  </si>
  <si>
    <t>18. Indenização Adicional</t>
  </si>
  <si>
    <t>19. Indenizações (resc.s/ justa causa)</t>
  </si>
  <si>
    <t>20. Outros (especificar)</t>
  </si>
  <si>
    <t>Total Grupo C (soma 17 a 20)</t>
  </si>
  <si>
    <t>Total dos Encargos Sociais:</t>
  </si>
  <si>
    <t xml:space="preserve">TOTAL DO MONTANTE A (SOMA DA REMUNERAÇÃO “I”E DOS ENCARGOS SOCIAIS “II”):                   R$         </t>
  </si>
  <si>
    <t>MONTANTE B – UNIFORMES E BENEFÍCIOS*</t>
  </si>
  <si>
    <t>MONTANTE C - DEMAIS CUSTOS**</t>
  </si>
  <si>
    <t>DEMAIS COMPONENTES - BDI</t>
  </si>
  <si>
    <t>COMPONENTE</t>
  </si>
  <si>
    <t>Valor Mensal</t>
  </si>
  <si>
    <t>X. Despesas administrativas / indiretas</t>
  </si>
  <si>
    <t>Y. Lucro</t>
  </si>
  <si>
    <t>1. Uniformes</t>
  </si>
  <si>
    <t>2. Vale / Auxílio Refeição (21,75 dias úteis)*</t>
  </si>
  <si>
    <t>Tributos</t>
  </si>
  <si>
    <t xml:space="preserve">3. Vale Refeição (desconto) </t>
  </si>
  <si>
    <t xml:space="preserve">% </t>
  </si>
  <si>
    <t>R$(               )</t>
  </si>
  <si>
    <t>T.1. ISSQN</t>
  </si>
  <si>
    <t>4. Auxílio / Vale Transporte (21,75 d. u.)* </t>
  </si>
  <si>
    <t>T.2. COFINS</t>
  </si>
  <si>
    <t>5. Vale Transporte (desconto)</t>
  </si>
  <si>
    <t>T.3. PIS</t>
  </si>
  <si>
    <t>6. Seguro de Vida </t>
  </si>
  <si>
    <t>7. Cesta Básica / Cartão Alimentação </t>
  </si>
  <si>
    <t>8. PLR</t>
  </si>
  <si>
    <t xml:space="preserve">9. Auxílio Creche </t>
  </si>
  <si>
    <t>10. Assistência Odontológica (líquido)</t>
  </si>
  <si>
    <r>
      <t>Total Tributos  (T1+T2+T3) em %</t>
    </r>
    <r>
      <rPr>
        <sz val="10"/>
        <color rgb="FF000000"/>
        <rFont val="Calibri"/>
        <family val="2"/>
      </rPr>
      <t> </t>
    </r>
  </si>
  <si>
    <t>TOTAL DO MONTANTE B:</t>
  </si>
  <si>
    <t> R$</t>
  </si>
  <si>
    <t xml:space="preserve">**VALOR DO MONTANTE A + B = R$ </t>
  </si>
  <si>
    <t>MEMÓRIA DE CÁLCULO - RESUMO</t>
  </si>
  <si>
    <t>ITEM</t>
  </si>
  <si>
    <t>CUSTO EMPRESA</t>
  </si>
  <si>
    <t>(I) SALÁRIO TOTAL MENSAL</t>
  </si>
  <si>
    <t>(II) ENCARGOS SOCIAIS</t>
  </si>
  <si>
    <t xml:space="preserve">AUXÍLIO / VALE TRANSPORTE </t>
  </si>
  <si>
    <t xml:space="preserve">AUXÍLIO / VALE REFEIÇÃO </t>
  </si>
  <si>
    <t>AUXÍLIO ALIMENTAÇÃO / CESTA BÁSICA ou CARTÃO ALIMENTAÇÃO</t>
  </si>
  <si>
    <t>SEGURO DE VIDA</t>
  </si>
  <si>
    <t>AUXÍLIO CRECHE</t>
  </si>
  <si>
    <t>ASSISTÊNCIA ODONTOLÓGICA</t>
  </si>
  <si>
    <t>PLR</t>
  </si>
  <si>
    <t xml:space="preserve">UNIFORMES </t>
  </si>
  <si>
    <t>OUTROS (ESPECIFICAR)</t>
  </si>
  <si>
    <t>CUSTO TOTAL MENSAL (deve ser igual ao montante A+ B)</t>
  </si>
  <si>
    <t xml:space="preserve">*****Formação do Índice do BDI: </t>
  </si>
  <si>
    <t>R$(                         )</t>
  </si>
  <si>
    <t xml:space="preserve">POSTO / FUNÇÃO: </t>
  </si>
  <si>
    <t>11. Outros (especificar) _____________</t>
  </si>
  <si>
    <t xml:space="preserve">Índice BDI – Benefício e Despesas Indiretas </t>
  </si>
  <si>
    <t>% BDI</t>
  </si>
  <si>
    <t>Valor BDI</t>
  </si>
  <si>
    <t xml:space="preserve">Função: </t>
  </si>
  <si>
    <t>Valor custo da Função</t>
  </si>
  <si>
    <t>Valor do Posto (Custo + BDI)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</si>
</sst>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0.0000"/>
    <numFmt numFmtId="168" formatCode="_-&quot;R$&quot;\ * #,##0.0000_-;\-&quot;R$&quot;\ * #,##0.0000_-;_-&quot;R$&quot;\ * &quot;-&quot;????_-;_-@_-"/>
    <numFmt numFmtId="169" formatCode="0.0000%"/>
    <numFmt numFmtId="170" formatCode="_-* #,##0.0000_-;\-* #,##0.0000_-;_-* &quot;-&quot;??_-;_-@_-"/>
    <numFmt numFmtId="171" formatCode="_-&quot;R$&quot;\ * #,##0.00_-;\-&quot;R$&quot;\ * #,##0.00_-;_-&quot;R$&quot;\ * &quot;-&quot;??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vertAlign val="superscript"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0" xfId="0" applyFont="1"/>
    <xf numFmtId="0" fontId="3" fillId="2" borderId="2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11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3" borderId="5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6" xfId="0" applyFont="1" applyBorder="1"/>
    <xf numFmtId="0" fontId="4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0" fillId="0" borderId="0" xfId="0" applyNumberFormat="1"/>
    <xf numFmtId="0" fontId="5" fillId="0" borderId="2" xfId="0" applyFont="1" applyBorder="1" applyAlignment="1">
      <alignment vertical="center"/>
    </xf>
    <xf numFmtId="10" fontId="4" fillId="0" borderId="5" xfId="0" applyNumberFormat="1" applyFont="1" applyBorder="1" applyAlignment="1">
      <alignment horizontal="right" vertical="center"/>
    </xf>
    <xf numFmtId="165" fontId="4" fillId="0" borderId="11" xfId="2" applyFont="1" applyBorder="1" applyAlignment="1">
      <alignment vertical="center"/>
    </xf>
    <xf numFmtId="168" fontId="4" fillId="0" borderId="11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9" fontId="5" fillId="0" borderId="30" xfId="0" applyNumberFormat="1" applyFont="1" applyBorder="1" applyAlignment="1">
      <alignment horizontal="right" vertical="center"/>
    </xf>
    <xf numFmtId="10" fontId="5" fillId="0" borderId="38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4" fillId="3" borderId="6" xfId="2" applyFont="1" applyFill="1" applyBorder="1" applyAlignment="1">
      <alignment vertical="center"/>
    </xf>
    <xf numFmtId="165" fontId="5" fillId="0" borderId="32" xfId="2" applyFont="1" applyBorder="1" applyAlignment="1">
      <alignment vertical="center"/>
    </xf>
    <xf numFmtId="165" fontId="5" fillId="0" borderId="39" xfId="2" applyFont="1" applyBorder="1" applyAlignment="1">
      <alignment vertical="center"/>
    </xf>
    <xf numFmtId="165" fontId="5" fillId="0" borderId="35" xfId="2" applyFont="1" applyBorder="1" applyAlignment="1">
      <alignment vertical="center"/>
    </xf>
    <xf numFmtId="165" fontId="4" fillId="0" borderId="11" xfId="2" applyNumberFormat="1" applyFont="1" applyBorder="1" applyAlignment="1">
      <alignment vertical="center"/>
    </xf>
    <xf numFmtId="165" fontId="5" fillId="0" borderId="10" xfId="2" applyFont="1" applyBorder="1" applyAlignment="1">
      <alignment vertical="center"/>
    </xf>
    <xf numFmtId="169" fontId="5" fillId="0" borderId="30" xfId="3" applyNumberFormat="1" applyFont="1" applyBorder="1" applyAlignment="1">
      <alignment horizontal="right" vertical="center"/>
    </xf>
    <xf numFmtId="169" fontId="5" fillId="0" borderId="38" xfId="3" applyNumberFormat="1" applyFont="1" applyBorder="1" applyAlignment="1">
      <alignment horizontal="right" vertical="center"/>
    </xf>
    <xf numFmtId="169" fontId="5" fillId="0" borderId="33" xfId="3" applyNumberFormat="1" applyFont="1" applyBorder="1" applyAlignment="1">
      <alignment vertical="center"/>
    </xf>
    <xf numFmtId="169" fontId="4" fillId="0" borderId="5" xfId="0" applyNumberFormat="1" applyFont="1" applyBorder="1" applyAlignment="1">
      <alignment horizontal="right" vertical="center"/>
    </xf>
    <xf numFmtId="171" fontId="5" fillId="0" borderId="32" xfId="0" applyNumberFormat="1" applyFont="1" applyBorder="1" applyAlignment="1">
      <alignment vertical="center"/>
    </xf>
    <xf numFmtId="171" fontId="5" fillId="0" borderId="39" xfId="0" applyNumberFormat="1" applyFont="1" applyBorder="1" applyAlignment="1">
      <alignment vertical="center"/>
    </xf>
    <xf numFmtId="171" fontId="5" fillId="0" borderId="35" xfId="0" applyNumberFormat="1" applyFont="1" applyBorder="1" applyAlignment="1">
      <alignment vertical="center"/>
    </xf>
    <xf numFmtId="0" fontId="3" fillId="0" borderId="14" xfId="0" applyFont="1" applyBorder="1" applyAlignment="1"/>
    <xf numFmtId="164" fontId="3" fillId="2" borderId="6" xfId="0" applyNumberFormat="1" applyFont="1" applyFill="1" applyBorder="1"/>
    <xf numFmtId="170" fontId="5" fillId="0" borderId="17" xfId="1" applyNumberFormat="1" applyFont="1" applyBorder="1" applyAlignment="1">
      <alignment vertical="center"/>
    </xf>
    <xf numFmtId="170" fontId="5" fillId="0" borderId="19" xfId="1" applyNumberFormat="1" applyFont="1" applyBorder="1" applyAlignment="1">
      <alignment vertical="center"/>
    </xf>
    <xf numFmtId="170" fontId="5" fillId="0" borderId="10" xfId="0" applyNumberFormat="1" applyFont="1" applyBorder="1" applyAlignment="1">
      <alignment vertical="center"/>
    </xf>
    <xf numFmtId="170" fontId="4" fillId="3" borderId="6" xfId="0" applyNumberFormat="1" applyFont="1" applyFill="1" applyBorder="1" applyAlignment="1">
      <alignment horizontal="center" vertical="center"/>
    </xf>
    <xf numFmtId="170" fontId="5" fillId="0" borderId="18" xfId="1" applyNumberFormat="1" applyFont="1" applyBorder="1" applyAlignment="1">
      <alignment horizontal="right" vertical="center"/>
    </xf>
    <xf numFmtId="165" fontId="2" fillId="0" borderId="0" xfId="2" applyFont="1"/>
    <xf numFmtId="169" fontId="0" fillId="0" borderId="0" xfId="3" applyNumberFormat="1" applyFont="1"/>
    <xf numFmtId="0" fontId="8" fillId="5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70" fontId="10" fillId="0" borderId="7" xfId="1" applyNumberFormat="1" applyFont="1" applyBorder="1"/>
    <xf numFmtId="0" fontId="4" fillId="0" borderId="5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169" fontId="5" fillId="0" borderId="30" xfId="3" applyNumberFormat="1" applyFont="1" applyBorder="1" applyAlignment="1">
      <alignment vertical="center"/>
    </xf>
    <xf numFmtId="169" fontId="5" fillId="0" borderId="31" xfId="3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14" xfId="0" applyFont="1" applyBorder="1"/>
    <xf numFmtId="0" fontId="3" fillId="0" borderId="13" xfId="0" applyFont="1" applyBorder="1"/>
    <xf numFmtId="169" fontId="5" fillId="0" borderId="38" xfId="3" applyNumberFormat="1" applyFont="1" applyBorder="1" applyAlignment="1">
      <alignment vertical="center"/>
    </xf>
    <xf numFmtId="169" fontId="5" fillId="0" borderId="40" xfId="3" applyNumberFormat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10" fontId="4" fillId="0" borderId="41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65" fontId="4" fillId="0" borderId="43" xfId="0" applyNumberFormat="1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69" fontId="5" fillId="0" borderId="33" xfId="3" applyNumberFormat="1" applyFont="1" applyBorder="1" applyAlignment="1">
      <alignment vertical="center"/>
    </xf>
    <xf numFmtId="169" fontId="5" fillId="0" borderId="34" xfId="3" applyNumberFormat="1" applyFont="1" applyBorder="1" applyAlignment="1">
      <alignment vertical="center"/>
    </xf>
    <xf numFmtId="169" fontId="4" fillId="0" borderId="2" xfId="3" applyNumberFormat="1" applyFont="1" applyBorder="1" applyAlignment="1">
      <alignment vertical="center"/>
    </xf>
    <xf numFmtId="169" fontId="4" fillId="0" borderId="10" xfId="3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9" fontId="4" fillId="0" borderId="5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168" fontId="4" fillId="2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5" fontId="9" fillId="0" borderId="20" xfId="2" applyFont="1" applyBorder="1" applyAlignment="1">
      <alignment horizontal="left" vertical="center"/>
    </xf>
    <xf numFmtId="165" fontId="9" fillId="0" borderId="21" xfId="2" applyFont="1" applyBorder="1" applyAlignment="1">
      <alignment horizontal="left" vertical="center"/>
    </xf>
    <xf numFmtId="165" fontId="9" fillId="0" borderId="22" xfId="2" applyFont="1" applyBorder="1" applyAlignment="1">
      <alignment horizontal="left" vertical="center"/>
    </xf>
    <xf numFmtId="165" fontId="9" fillId="0" borderId="23" xfId="2" applyFont="1" applyBorder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10" xfId="0" applyFont="1" applyFill="1" applyBorder="1"/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5" borderId="33" xfId="0" applyFont="1" applyFill="1" applyBorder="1" applyAlignment="1">
      <alignment vertical="center" wrapText="1"/>
    </xf>
    <xf numFmtId="0" fontId="8" fillId="5" borderId="34" xfId="0" applyFont="1" applyFill="1" applyBorder="1" applyAlignment="1">
      <alignment vertical="center" wrapText="1"/>
    </xf>
    <xf numFmtId="165" fontId="8" fillId="0" borderId="36" xfId="2" applyNumberFormat="1" applyFont="1" applyBorder="1" applyAlignment="1">
      <alignment horizontal="left" vertical="center" wrapText="1"/>
    </xf>
    <xf numFmtId="165" fontId="8" fillId="0" borderId="21" xfId="2" applyNumberFormat="1" applyFont="1" applyBorder="1" applyAlignment="1">
      <alignment horizontal="left" vertical="center" wrapText="1"/>
    </xf>
    <xf numFmtId="165" fontId="8" fillId="5" borderId="37" xfId="2" applyFont="1" applyFill="1" applyBorder="1" applyAlignment="1">
      <alignment horizontal="left" vertical="center" wrapText="1"/>
    </xf>
    <xf numFmtId="165" fontId="8" fillId="5" borderId="24" xfId="2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165" fontId="10" fillId="2" borderId="1" xfId="2" applyFont="1" applyFill="1" applyBorder="1"/>
    <xf numFmtId="165" fontId="10" fillId="2" borderId="2" xfId="2" applyFont="1" applyFill="1" applyBorder="1"/>
    <xf numFmtId="165" fontId="10" fillId="2" borderId="10" xfId="2" applyFont="1" applyFill="1" applyBorder="1"/>
    <xf numFmtId="0" fontId="0" fillId="5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5" fontId="9" fillId="0" borderId="27" xfId="2" applyFont="1" applyBorder="1" applyAlignment="1">
      <alignment horizontal="left" vertical="center"/>
    </xf>
    <xf numFmtId="165" fontId="9" fillId="0" borderId="29" xfId="2" applyFont="1" applyBorder="1" applyAlignment="1">
      <alignment horizontal="left" vertical="center"/>
    </xf>
    <xf numFmtId="165" fontId="8" fillId="4" borderId="1" xfId="2" applyFont="1" applyFill="1" applyBorder="1" applyAlignment="1">
      <alignment horizontal="left" vertical="center"/>
    </xf>
    <xf numFmtId="165" fontId="8" fillId="4" borderId="10" xfId="2" applyFont="1" applyFill="1" applyBorder="1" applyAlignment="1">
      <alignment horizontal="left"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66</xdr:row>
      <xdr:rowOff>180975</xdr:rowOff>
    </xdr:from>
    <xdr:to>
      <xdr:col>5</xdr:col>
      <xdr:colOff>285750</xdr:colOff>
      <xdr:row>69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3306425"/>
          <a:ext cx="1647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="110" zoomScaleNormal="100" zoomScaleSheetLayoutView="110" workbookViewId="0">
      <selection activeCell="K54" sqref="K54"/>
    </sheetView>
  </sheetViews>
  <sheetFormatPr defaultRowHeight="15" x14ac:dyDescent="0.25"/>
  <cols>
    <col min="4" max="4" width="10.85546875" customWidth="1"/>
    <col min="5" max="5" width="17.85546875" customWidth="1"/>
    <col min="10" max="10" width="10.85546875" customWidth="1"/>
    <col min="11" max="11" width="19" customWidth="1"/>
  </cols>
  <sheetData>
    <row r="1" spans="1:11" ht="15.75" thickBot="1" x14ac:dyDescent="0.3">
      <c r="A1" s="74" t="s">
        <v>94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thickBot="1" x14ac:dyDescent="0.3">
      <c r="A2" s="2"/>
      <c r="B2" s="3"/>
      <c r="C2" s="5"/>
      <c r="D2" s="75" t="s">
        <v>0</v>
      </c>
      <c r="E2" s="75"/>
      <c r="F2" s="75"/>
      <c r="G2" s="75"/>
      <c r="H2" s="75"/>
      <c r="I2" s="76"/>
      <c r="J2" s="76"/>
      <c r="K2" s="77"/>
    </row>
    <row r="3" spans="1:11" ht="15.75" thickBot="1" x14ac:dyDescent="0.3">
      <c r="A3" s="6" t="s">
        <v>1</v>
      </c>
      <c r="B3" s="78" t="s">
        <v>2</v>
      </c>
      <c r="C3" s="78"/>
      <c r="D3" s="8"/>
      <c r="E3" s="9"/>
      <c r="F3" s="4"/>
      <c r="G3" s="4"/>
      <c r="H3" s="4"/>
      <c r="I3" s="10"/>
      <c r="J3" s="79"/>
      <c r="K3" s="80"/>
    </row>
    <row r="4" spans="1:11" ht="15.75" thickBot="1" x14ac:dyDescent="0.3">
      <c r="A4" s="81" t="s">
        <v>3</v>
      </c>
      <c r="B4" s="82"/>
      <c r="C4" s="12"/>
      <c r="D4" s="37" t="s">
        <v>4</v>
      </c>
      <c r="E4" s="54"/>
      <c r="F4" s="83" t="s">
        <v>5</v>
      </c>
      <c r="G4" s="84"/>
      <c r="H4" s="84"/>
      <c r="I4" s="10"/>
      <c r="J4" s="83" t="s">
        <v>6</v>
      </c>
      <c r="K4" s="85"/>
    </row>
    <row r="5" spans="1:11" x14ac:dyDescent="0.25">
      <c r="A5" s="91" t="s">
        <v>7</v>
      </c>
      <c r="B5" s="92"/>
      <c r="C5" s="92"/>
      <c r="D5" s="13" t="s">
        <v>8</v>
      </c>
      <c r="E5" s="14" t="s">
        <v>9</v>
      </c>
      <c r="F5" s="83"/>
      <c r="G5" s="84"/>
      <c r="H5" s="84"/>
      <c r="I5" s="85"/>
      <c r="J5" s="83"/>
      <c r="K5" s="85"/>
    </row>
    <row r="6" spans="1:11" x14ac:dyDescent="0.25">
      <c r="A6" s="83"/>
      <c r="B6" s="86"/>
      <c r="C6" s="86"/>
      <c r="D6" s="11"/>
      <c r="E6" s="10"/>
      <c r="F6" s="83" t="s">
        <v>10</v>
      </c>
      <c r="G6" s="84"/>
      <c r="H6" s="84"/>
      <c r="I6" s="87"/>
      <c r="J6" s="88"/>
      <c r="K6" s="85"/>
    </row>
    <row r="7" spans="1:11" x14ac:dyDescent="0.25">
      <c r="A7" s="83"/>
      <c r="B7" s="86"/>
      <c r="C7" s="85"/>
      <c r="D7" s="15"/>
      <c r="E7" s="10"/>
      <c r="F7" s="83"/>
      <c r="G7" s="84"/>
      <c r="H7" s="84"/>
      <c r="I7" s="87"/>
      <c r="J7" s="88" t="s">
        <v>6</v>
      </c>
      <c r="K7" s="85"/>
    </row>
    <row r="8" spans="1:11" x14ac:dyDescent="0.25">
      <c r="A8" s="83"/>
      <c r="B8" s="86"/>
      <c r="C8" s="85"/>
      <c r="D8" s="15"/>
      <c r="E8" s="10"/>
      <c r="F8" s="4"/>
      <c r="G8" s="4"/>
      <c r="H8" s="4"/>
      <c r="I8" s="10"/>
      <c r="J8" s="83"/>
      <c r="K8" s="85"/>
    </row>
    <row r="9" spans="1:11" x14ac:dyDescent="0.25">
      <c r="A9" s="83"/>
      <c r="B9" s="86"/>
      <c r="C9" s="85"/>
      <c r="D9" s="15"/>
      <c r="E9" s="10"/>
      <c r="F9" s="83" t="s">
        <v>11</v>
      </c>
      <c r="G9" s="84"/>
      <c r="H9" s="84"/>
      <c r="I9" s="87"/>
      <c r="J9" s="88" t="s">
        <v>12</v>
      </c>
      <c r="K9" s="85"/>
    </row>
    <row r="10" spans="1:11" ht="15.75" thickBot="1" x14ac:dyDescent="0.3">
      <c r="A10" s="89" t="s">
        <v>13</v>
      </c>
      <c r="B10" s="74"/>
      <c r="C10" s="90"/>
      <c r="D10" s="16" t="s">
        <v>8</v>
      </c>
      <c r="E10" s="17" t="s">
        <v>14</v>
      </c>
      <c r="F10" s="83"/>
      <c r="G10" s="84"/>
      <c r="H10" s="84"/>
      <c r="I10" s="87"/>
      <c r="J10" s="88"/>
      <c r="K10" s="85"/>
    </row>
    <row r="11" spans="1:11" ht="15.75" thickBot="1" x14ac:dyDescent="0.3">
      <c r="A11" s="98" t="s">
        <v>15</v>
      </c>
      <c r="B11" s="78"/>
      <c r="C11" s="78"/>
      <c r="D11" s="7"/>
      <c r="E11" s="49">
        <f>SUM(E4:E10)</f>
        <v>0</v>
      </c>
      <c r="F11" s="12"/>
      <c r="G11" s="12"/>
      <c r="H11" s="12"/>
      <c r="I11" s="17"/>
      <c r="J11" s="99"/>
      <c r="K11" s="100"/>
    </row>
    <row r="12" spans="1:11" ht="15.75" thickBot="1" x14ac:dyDescent="0.3">
      <c r="A12" s="18" t="s">
        <v>16</v>
      </c>
      <c r="B12" s="19"/>
      <c r="C12" s="20"/>
      <c r="D12" s="20"/>
      <c r="E12" s="101" t="s">
        <v>17</v>
      </c>
      <c r="F12" s="101"/>
      <c r="G12" s="19"/>
      <c r="H12" s="19"/>
      <c r="I12" s="76"/>
      <c r="J12" s="76"/>
      <c r="K12" s="77"/>
    </row>
    <row r="13" spans="1:11" x14ac:dyDescent="0.25">
      <c r="A13" s="15"/>
      <c r="B13" s="11"/>
      <c r="C13" s="11"/>
      <c r="D13" s="102"/>
      <c r="E13" s="103"/>
      <c r="F13" s="4"/>
      <c r="G13" s="4"/>
      <c r="H13" s="4"/>
      <c r="I13" s="102"/>
      <c r="J13" s="102"/>
      <c r="K13" s="10"/>
    </row>
    <row r="14" spans="1:11" ht="15.75" thickBot="1" x14ac:dyDescent="0.3">
      <c r="A14" s="83" t="s">
        <v>18</v>
      </c>
      <c r="B14" s="86"/>
      <c r="C14" s="86"/>
      <c r="D14" s="13" t="s">
        <v>8</v>
      </c>
      <c r="E14" s="14" t="s">
        <v>9</v>
      </c>
      <c r="F14" s="93" t="s">
        <v>19</v>
      </c>
      <c r="G14" s="94"/>
      <c r="H14" s="94"/>
      <c r="I14" s="94" t="s">
        <v>8</v>
      </c>
      <c r="J14" s="94"/>
      <c r="K14" s="14" t="s">
        <v>9</v>
      </c>
    </row>
    <row r="15" spans="1:11" ht="15.75" thickBot="1" x14ac:dyDescent="0.3">
      <c r="A15" s="83" t="s">
        <v>20</v>
      </c>
      <c r="B15" s="86"/>
      <c r="C15" s="85"/>
      <c r="D15" s="44">
        <v>0.2</v>
      </c>
      <c r="E15" s="50">
        <f>ROUND(E11*D15,2)</f>
        <v>0</v>
      </c>
      <c r="F15" s="11"/>
      <c r="G15" s="4"/>
      <c r="H15" s="4"/>
      <c r="I15" s="95"/>
      <c r="J15" s="95"/>
      <c r="K15" s="17"/>
    </row>
    <row r="16" spans="1:11" x14ac:dyDescent="0.25">
      <c r="A16" s="83" t="s">
        <v>21</v>
      </c>
      <c r="B16" s="86"/>
      <c r="C16" s="11" t="s">
        <v>22</v>
      </c>
      <c r="D16" s="45">
        <v>1.4999999999999999E-2</v>
      </c>
      <c r="E16" s="51">
        <f>ROUND($E$11*D16,2)</f>
        <v>0</v>
      </c>
      <c r="F16" s="83" t="s">
        <v>23</v>
      </c>
      <c r="G16" s="84"/>
      <c r="H16" s="11" t="s">
        <v>22</v>
      </c>
      <c r="I16" s="96"/>
      <c r="J16" s="97"/>
      <c r="K16" s="59">
        <f>ROUND($E$4*I16,2)</f>
        <v>0</v>
      </c>
    </row>
    <row r="17" spans="1:11" x14ac:dyDescent="0.25">
      <c r="A17" s="83" t="s">
        <v>24</v>
      </c>
      <c r="B17" s="86"/>
      <c r="C17" s="4"/>
      <c r="D17" s="45">
        <v>0.01</v>
      </c>
      <c r="E17" s="51">
        <f t="shared" ref="E17:E22" si="0">ROUND($E$11*D17,2)</f>
        <v>0</v>
      </c>
      <c r="F17" s="83" t="s">
        <v>25</v>
      </c>
      <c r="G17" s="84"/>
      <c r="H17" s="4"/>
      <c r="I17" s="104"/>
      <c r="J17" s="105"/>
      <c r="K17" s="60">
        <f>ROUND(I17*$E$11,2)</f>
        <v>0</v>
      </c>
    </row>
    <row r="18" spans="1:11" x14ac:dyDescent="0.25">
      <c r="A18" s="15" t="s">
        <v>26</v>
      </c>
      <c r="B18" s="4"/>
      <c r="C18" s="4"/>
      <c r="D18" s="45">
        <v>2E-3</v>
      </c>
      <c r="E18" s="51">
        <f t="shared" si="0"/>
        <v>0</v>
      </c>
      <c r="F18" s="83" t="s">
        <v>27</v>
      </c>
      <c r="G18" s="84"/>
      <c r="H18" s="85"/>
      <c r="I18" s="104"/>
      <c r="J18" s="105"/>
      <c r="K18" s="60">
        <f t="shared" ref="K18:K22" si="1">ROUND(I18*$E$11,2)</f>
        <v>0</v>
      </c>
    </row>
    <row r="19" spans="1:11" x14ac:dyDescent="0.25">
      <c r="A19" s="83" t="s">
        <v>28</v>
      </c>
      <c r="B19" s="86"/>
      <c r="C19" s="4"/>
      <c r="D19" s="45">
        <v>2.5000000000000001E-2</v>
      </c>
      <c r="E19" s="51">
        <f t="shared" si="0"/>
        <v>0</v>
      </c>
      <c r="F19" s="83" t="s">
        <v>29</v>
      </c>
      <c r="G19" s="84"/>
      <c r="H19" s="85"/>
      <c r="I19" s="104"/>
      <c r="J19" s="105"/>
      <c r="K19" s="60">
        <f t="shared" si="1"/>
        <v>0</v>
      </c>
    </row>
    <row r="20" spans="1:11" x14ac:dyDescent="0.25">
      <c r="A20" s="15" t="s">
        <v>30</v>
      </c>
      <c r="B20" s="4"/>
      <c r="C20" s="4"/>
      <c r="D20" s="45">
        <v>0.08</v>
      </c>
      <c r="E20" s="51">
        <f t="shared" si="0"/>
        <v>0</v>
      </c>
      <c r="F20" s="83" t="s">
        <v>31</v>
      </c>
      <c r="G20" s="84"/>
      <c r="H20" s="85"/>
      <c r="I20" s="104"/>
      <c r="J20" s="105"/>
      <c r="K20" s="60">
        <f t="shared" si="1"/>
        <v>0</v>
      </c>
    </row>
    <row r="21" spans="1:11" x14ac:dyDescent="0.25">
      <c r="A21" s="83" t="s">
        <v>32</v>
      </c>
      <c r="B21" s="86"/>
      <c r="C21" s="85"/>
      <c r="D21" s="46"/>
      <c r="E21" s="51">
        <f t="shared" si="0"/>
        <v>0</v>
      </c>
      <c r="F21" s="83" t="s">
        <v>33</v>
      </c>
      <c r="G21" s="84"/>
      <c r="H21" s="85"/>
      <c r="I21" s="104"/>
      <c r="J21" s="105"/>
      <c r="K21" s="60">
        <f t="shared" si="1"/>
        <v>0</v>
      </c>
    </row>
    <row r="22" spans="1:11" x14ac:dyDescent="0.25">
      <c r="A22" s="83" t="s">
        <v>34</v>
      </c>
      <c r="B22" s="86"/>
      <c r="C22" s="4"/>
      <c r="D22" s="45">
        <v>6.0000000000000001E-3</v>
      </c>
      <c r="E22" s="51">
        <f t="shared" si="0"/>
        <v>0</v>
      </c>
      <c r="F22" s="83" t="s">
        <v>35</v>
      </c>
      <c r="G22" s="84"/>
      <c r="H22" s="85"/>
      <c r="I22" s="104"/>
      <c r="J22" s="105"/>
      <c r="K22" s="60">
        <f t="shared" si="1"/>
        <v>0</v>
      </c>
    </row>
    <row r="23" spans="1:11" ht="15.75" thickBot="1" x14ac:dyDescent="0.3">
      <c r="A23" s="15"/>
      <c r="B23" s="4"/>
      <c r="C23" s="4"/>
      <c r="D23" s="47"/>
      <c r="E23" s="52"/>
      <c r="F23" s="83" t="s">
        <v>36</v>
      </c>
      <c r="G23" s="84"/>
      <c r="H23" s="85"/>
      <c r="I23" s="118"/>
      <c r="J23" s="119"/>
      <c r="K23" s="61"/>
    </row>
    <row r="24" spans="1:11" ht="15.75" thickBot="1" x14ac:dyDescent="0.3">
      <c r="A24" s="89" t="s">
        <v>37</v>
      </c>
      <c r="B24" s="74"/>
      <c r="C24" s="74"/>
      <c r="D24" s="38">
        <f>SUM(D15:D23)</f>
        <v>0.33800000000000008</v>
      </c>
      <c r="E24" s="53">
        <f>SUM(E15:E23)</f>
        <v>0</v>
      </c>
      <c r="F24" s="89" t="s">
        <v>38</v>
      </c>
      <c r="G24" s="74"/>
      <c r="H24" s="74"/>
      <c r="I24" s="120">
        <f>SUM(I16:J23)</f>
        <v>0</v>
      </c>
      <c r="J24" s="121"/>
      <c r="K24" s="39">
        <f>SUM(K16:K23)</f>
        <v>0</v>
      </c>
    </row>
    <row r="25" spans="1:11" ht="15.75" thickBot="1" x14ac:dyDescent="0.3">
      <c r="A25" s="15"/>
      <c r="B25" s="1" t="s">
        <v>39</v>
      </c>
      <c r="C25" s="4"/>
      <c r="D25" s="13" t="s">
        <v>40</v>
      </c>
      <c r="E25" s="14" t="s">
        <v>9</v>
      </c>
      <c r="F25" s="11"/>
      <c r="G25" s="1" t="s">
        <v>41</v>
      </c>
      <c r="H25" s="4"/>
      <c r="I25" s="122" t="s">
        <v>8</v>
      </c>
      <c r="J25" s="122"/>
      <c r="K25" s="14" t="s">
        <v>9</v>
      </c>
    </row>
    <row r="26" spans="1:11" x14ac:dyDescent="0.25">
      <c r="A26" s="83" t="s">
        <v>42</v>
      </c>
      <c r="B26" s="86"/>
      <c r="C26" s="85"/>
      <c r="D26" s="55"/>
      <c r="E26" s="50">
        <f>ROUND(E11*D26,2)</f>
        <v>0</v>
      </c>
      <c r="F26" s="106" t="s">
        <v>43</v>
      </c>
      <c r="G26" s="107"/>
      <c r="H26" s="108"/>
      <c r="I26" s="109">
        <f>D24</f>
        <v>0.33800000000000008</v>
      </c>
      <c r="J26" s="110"/>
      <c r="K26" s="115">
        <f>ROUND(K24*I26,2)</f>
        <v>0</v>
      </c>
    </row>
    <row r="27" spans="1:11" x14ac:dyDescent="0.25">
      <c r="A27" s="83" t="s">
        <v>44</v>
      </c>
      <c r="B27" s="86"/>
      <c r="C27" s="85"/>
      <c r="D27" s="56"/>
      <c r="E27" s="51">
        <f>ROUND($E$11*D27,2)</f>
        <v>0</v>
      </c>
      <c r="F27" s="106"/>
      <c r="G27" s="107"/>
      <c r="H27" s="108"/>
      <c r="I27" s="111"/>
      <c r="J27" s="112"/>
      <c r="K27" s="116"/>
    </row>
    <row r="28" spans="1:11" ht="15.75" thickBot="1" x14ac:dyDescent="0.3">
      <c r="A28" s="83" t="s">
        <v>45</v>
      </c>
      <c r="B28" s="86"/>
      <c r="C28" s="85"/>
      <c r="D28" s="56"/>
      <c r="E28" s="51">
        <f>ROUND($E$11*D28,2)</f>
        <v>0</v>
      </c>
      <c r="F28" s="106"/>
      <c r="G28" s="107"/>
      <c r="H28" s="108"/>
      <c r="I28" s="113"/>
      <c r="J28" s="114"/>
      <c r="K28" s="117"/>
    </row>
    <row r="29" spans="1:11" ht="15.75" thickBot="1" x14ac:dyDescent="0.3">
      <c r="A29" s="83" t="s">
        <v>46</v>
      </c>
      <c r="B29" s="86"/>
      <c r="C29" s="85"/>
      <c r="D29" s="57"/>
      <c r="E29" s="52"/>
      <c r="F29" s="11"/>
      <c r="G29" s="4"/>
      <c r="H29" s="4"/>
      <c r="I29" s="128"/>
      <c r="J29" s="128"/>
      <c r="K29" s="11"/>
    </row>
    <row r="30" spans="1:11" ht="15.75" thickBot="1" x14ac:dyDescent="0.3">
      <c r="A30" s="89" t="s">
        <v>47</v>
      </c>
      <c r="B30" s="74"/>
      <c r="C30" s="74"/>
      <c r="D30" s="58">
        <f>SUM(D26:D29)</f>
        <v>0</v>
      </c>
      <c r="E30" s="53">
        <f>SUM(E26:E29)</f>
        <v>0</v>
      </c>
      <c r="F30" s="89" t="s">
        <v>48</v>
      </c>
      <c r="G30" s="74"/>
      <c r="H30" s="74"/>
      <c r="I30" s="129" t="e">
        <f>K30/E11</f>
        <v>#DIV/0!</v>
      </c>
      <c r="J30" s="90"/>
      <c r="K30" s="40">
        <f>E24+K24+E30+K26</f>
        <v>0</v>
      </c>
    </row>
    <row r="31" spans="1:11" ht="15.75" thickBot="1" x14ac:dyDescent="0.3">
      <c r="A31" s="34" t="s">
        <v>49</v>
      </c>
      <c r="B31" s="23"/>
      <c r="C31" s="23"/>
      <c r="D31" s="23"/>
      <c r="E31" s="23"/>
      <c r="F31" s="23"/>
      <c r="G31" s="23"/>
      <c r="H31" s="23"/>
      <c r="I31" s="23"/>
      <c r="J31" s="132">
        <f>E11+K30</f>
        <v>0</v>
      </c>
      <c r="K31" s="133"/>
    </row>
    <row r="32" spans="1:11" ht="15.75" thickBot="1" x14ac:dyDescent="0.3"/>
    <row r="33" spans="1:10" ht="15.75" thickBot="1" x14ac:dyDescent="0.3">
      <c r="A33" s="123" t="s">
        <v>50</v>
      </c>
      <c r="B33" s="124"/>
      <c r="C33" s="124"/>
      <c r="D33" s="124"/>
      <c r="E33" s="125"/>
      <c r="F33" s="126" t="s">
        <v>51</v>
      </c>
      <c r="G33" s="101"/>
      <c r="H33" s="101"/>
      <c r="I33" s="101"/>
      <c r="J33" s="24"/>
    </row>
    <row r="34" spans="1:10" ht="15.75" thickBot="1" x14ac:dyDescent="0.3">
      <c r="A34" s="18"/>
      <c r="B34" s="19"/>
      <c r="C34" s="20"/>
      <c r="D34" s="21"/>
      <c r="E34" s="25"/>
      <c r="F34" s="98" t="s">
        <v>52</v>
      </c>
      <c r="G34" s="78"/>
      <c r="H34" s="78"/>
      <c r="I34" s="26"/>
      <c r="J34" s="27" t="s">
        <v>8</v>
      </c>
    </row>
    <row r="35" spans="1:10" x14ac:dyDescent="0.25">
      <c r="A35" s="15"/>
      <c r="B35" s="92" t="s">
        <v>53</v>
      </c>
      <c r="C35" s="92"/>
      <c r="D35" s="28"/>
      <c r="E35" s="127" t="s">
        <v>54</v>
      </c>
      <c r="F35" s="79" t="s">
        <v>55</v>
      </c>
      <c r="G35" s="128"/>
      <c r="H35" s="128"/>
      <c r="I35" s="80"/>
      <c r="J35" s="64"/>
    </row>
    <row r="36" spans="1:10" ht="15.75" thickBot="1" x14ac:dyDescent="0.3">
      <c r="A36" s="15"/>
      <c r="B36" s="4"/>
      <c r="C36" s="11" t="s">
        <v>22</v>
      </c>
      <c r="D36" s="4"/>
      <c r="E36" s="90"/>
      <c r="F36" s="11" t="s">
        <v>56</v>
      </c>
      <c r="G36" s="4"/>
      <c r="H36" s="11" t="s">
        <v>22</v>
      </c>
      <c r="I36" s="29"/>
      <c r="J36" s="65"/>
    </row>
    <row r="37" spans="1:10" ht="15.75" thickBot="1" x14ac:dyDescent="0.3">
      <c r="A37" s="83" t="s">
        <v>57</v>
      </c>
      <c r="B37" s="86"/>
      <c r="C37" s="86"/>
      <c r="D37" s="85"/>
      <c r="E37" s="41"/>
      <c r="F37" s="130"/>
      <c r="G37" s="131"/>
      <c r="H37" s="131"/>
      <c r="I37" s="48"/>
      <c r="J37" s="66"/>
    </row>
    <row r="38" spans="1:10" ht="15.75" thickBot="1" x14ac:dyDescent="0.3">
      <c r="A38" s="83" t="s">
        <v>58</v>
      </c>
      <c r="B38" s="86"/>
      <c r="C38" s="86"/>
      <c r="D38" s="85"/>
      <c r="E38" s="42"/>
      <c r="F38" s="30"/>
      <c r="G38" s="30" t="s">
        <v>59</v>
      </c>
      <c r="H38" s="72"/>
      <c r="I38" s="31"/>
      <c r="J38" s="67" t="s">
        <v>8</v>
      </c>
    </row>
    <row r="39" spans="1:10" ht="15.75" thickBot="1" x14ac:dyDescent="0.3">
      <c r="A39" s="83" t="s">
        <v>60</v>
      </c>
      <c r="B39" s="86"/>
      <c r="C39" s="85"/>
      <c r="D39" s="22" t="s">
        <v>61</v>
      </c>
      <c r="E39" s="42" t="s">
        <v>93</v>
      </c>
      <c r="F39" s="79" t="s">
        <v>63</v>
      </c>
      <c r="G39" s="128"/>
      <c r="H39" s="128"/>
      <c r="I39" s="29"/>
      <c r="J39" s="64"/>
    </row>
    <row r="40" spans="1:10" x14ac:dyDescent="0.25">
      <c r="A40" s="83" t="s">
        <v>64</v>
      </c>
      <c r="B40" s="86"/>
      <c r="C40" s="86"/>
      <c r="D40" s="85"/>
      <c r="E40" s="42"/>
      <c r="F40" s="83" t="s">
        <v>65</v>
      </c>
      <c r="G40" s="84"/>
      <c r="H40" s="84"/>
      <c r="I40" s="29"/>
      <c r="J40" s="68"/>
    </row>
    <row r="41" spans="1:10" ht="15.75" thickBot="1" x14ac:dyDescent="0.3">
      <c r="A41" s="83" t="s">
        <v>66</v>
      </c>
      <c r="B41" s="86"/>
      <c r="C41" s="85"/>
      <c r="D41" s="22" t="s">
        <v>8</v>
      </c>
      <c r="E41" s="42" t="s">
        <v>62</v>
      </c>
      <c r="F41" s="83" t="s">
        <v>67</v>
      </c>
      <c r="G41" s="84"/>
      <c r="H41" s="84"/>
      <c r="I41" s="29"/>
      <c r="J41" s="65"/>
    </row>
    <row r="42" spans="1:10" x14ac:dyDescent="0.25">
      <c r="A42" s="83" t="s">
        <v>68</v>
      </c>
      <c r="B42" s="86"/>
      <c r="C42" s="86"/>
      <c r="D42" s="85"/>
      <c r="E42" s="42"/>
      <c r="F42" s="11"/>
      <c r="G42" s="4"/>
      <c r="H42" s="4"/>
      <c r="I42" s="11"/>
      <c r="J42" s="10"/>
    </row>
    <row r="43" spans="1:10" x14ac:dyDescent="0.25">
      <c r="A43" s="83" t="s">
        <v>69</v>
      </c>
      <c r="B43" s="86"/>
      <c r="C43" s="86"/>
      <c r="D43" s="85"/>
      <c r="E43" s="42"/>
      <c r="F43" s="11"/>
      <c r="G43" s="4"/>
      <c r="H43" s="4"/>
      <c r="I43" s="11"/>
      <c r="J43" s="10"/>
    </row>
    <row r="44" spans="1:10" x14ac:dyDescent="0.25">
      <c r="A44" s="83" t="s">
        <v>70</v>
      </c>
      <c r="B44" s="86"/>
      <c r="C44" s="86"/>
      <c r="D44" s="85"/>
      <c r="E44" s="42"/>
      <c r="F44" s="11"/>
      <c r="G44" s="11"/>
      <c r="H44" s="32"/>
      <c r="I44" s="11"/>
      <c r="J44" s="10"/>
    </row>
    <row r="45" spans="1:10" x14ac:dyDescent="0.25">
      <c r="A45" s="83" t="s">
        <v>71</v>
      </c>
      <c r="B45" s="86"/>
      <c r="C45" s="86"/>
      <c r="D45" s="85"/>
      <c r="E45" s="42"/>
      <c r="F45" s="11"/>
      <c r="G45" s="11"/>
      <c r="H45" s="32"/>
      <c r="I45" s="11"/>
      <c r="J45" s="10"/>
    </row>
    <row r="46" spans="1:10" x14ac:dyDescent="0.25">
      <c r="A46" s="83" t="s">
        <v>72</v>
      </c>
      <c r="B46" s="86"/>
      <c r="C46" s="86"/>
      <c r="D46" s="85"/>
      <c r="E46" s="42"/>
      <c r="F46" s="11"/>
      <c r="G46" s="11"/>
      <c r="H46" s="32"/>
      <c r="I46" s="11"/>
      <c r="J46" s="10"/>
    </row>
    <row r="47" spans="1:10" ht="15.75" thickBot="1" x14ac:dyDescent="0.3">
      <c r="A47" s="83" t="s">
        <v>95</v>
      </c>
      <c r="B47" s="86"/>
      <c r="C47" s="86"/>
      <c r="D47" s="85"/>
      <c r="E47" s="43"/>
      <c r="F47" s="11"/>
      <c r="G47" s="4"/>
      <c r="H47" s="4"/>
      <c r="I47" s="4"/>
      <c r="J47" s="33"/>
    </row>
    <row r="48" spans="1:10" ht="15.75" thickBot="1" x14ac:dyDescent="0.3">
      <c r="A48" s="15"/>
      <c r="B48" s="4"/>
      <c r="C48" s="4"/>
      <c r="D48" s="12"/>
      <c r="E48" s="17"/>
      <c r="F48" s="89" t="s">
        <v>73</v>
      </c>
      <c r="G48" s="74"/>
      <c r="H48" s="74"/>
      <c r="I48" s="90"/>
      <c r="J48" s="73">
        <f>SUM(J39:J41)</f>
        <v>0</v>
      </c>
    </row>
    <row r="49" spans="1:10" ht="15.75" thickBot="1" x14ac:dyDescent="0.3">
      <c r="A49" s="126" t="s">
        <v>74</v>
      </c>
      <c r="B49" s="101"/>
      <c r="C49" s="101"/>
      <c r="D49" s="20" t="s">
        <v>75</v>
      </c>
      <c r="E49" s="63">
        <f>SUM(E37:E47)</f>
        <v>0</v>
      </c>
      <c r="F49" s="149"/>
      <c r="G49" s="150"/>
      <c r="H49" s="150"/>
      <c r="I49" s="150"/>
      <c r="J49" s="151"/>
    </row>
    <row r="50" spans="1:10" ht="15.75" thickBot="1" x14ac:dyDescent="0.3">
      <c r="A50" s="92"/>
      <c r="B50" s="92"/>
      <c r="C50" s="92"/>
      <c r="D50" s="92"/>
      <c r="E50" s="92"/>
      <c r="F50" s="62"/>
      <c r="G50" s="62"/>
      <c r="H50" s="62"/>
      <c r="I50" s="102"/>
      <c r="J50" s="102"/>
    </row>
    <row r="51" spans="1:10" ht="15.75" thickBot="1" x14ac:dyDescent="0.3">
      <c r="A51" s="131" t="s">
        <v>76</v>
      </c>
      <c r="B51" s="131"/>
      <c r="C51" s="131"/>
      <c r="D51" s="131"/>
      <c r="E51" s="131"/>
      <c r="F51" s="161">
        <f>J31+E49</f>
        <v>0</v>
      </c>
      <c r="G51" s="162"/>
      <c r="H51" s="163"/>
      <c r="I51" s="148"/>
      <c r="J51" s="148"/>
    </row>
    <row r="52" spans="1:10" ht="15.75" thickBot="1" x14ac:dyDescent="0.3">
      <c r="A52" s="131"/>
      <c r="B52" s="131"/>
      <c r="C52" s="131"/>
      <c r="D52" s="131"/>
      <c r="E52" s="131"/>
      <c r="F52" s="131"/>
      <c r="G52" s="131"/>
      <c r="H52" s="1"/>
      <c r="I52" s="1"/>
      <c r="J52" s="32"/>
    </row>
    <row r="53" spans="1:10" ht="15.75" thickBot="1" x14ac:dyDescent="0.3">
      <c r="A53" s="141" t="s">
        <v>77</v>
      </c>
      <c r="B53" s="142"/>
      <c r="C53" s="142"/>
      <c r="D53" s="142"/>
      <c r="E53" s="142"/>
      <c r="F53" s="142"/>
      <c r="G53" s="160"/>
    </row>
    <row r="54" spans="1:10" ht="15.75" thickBot="1" x14ac:dyDescent="0.3">
      <c r="A54" s="141" t="s">
        <v>78</v>
      </c>
      <c r="B54" s="142"/>
      <c r="C54" s="142"/>
      <c r="D54" s="142"/>
      <c r="E54" s="143"/>
      <c r="F54" s="144" t="s">
        <v>79</v>
      </c>
      <c r="G54" s="143"/>
    </row>
    <row r="55" spans="1:10" x14ac:dyDescent="0.25">
      <c r="A55" s="145" t="s">
        <v>80</v>
      </c>
      <c r="B55" s="146"/>
      <c r="C55" s="146"/>
      <c r="D55" s="146"/>
      <c r="E55" s="147"/>
      <c r="F55" s="134">
        <f>E11</f>
        <v>0</v>
      </c>
      <c r="G55" s="135"/>
    </row>
    <row r="56" spans="1:10" x14ac:dyDescent="0.25">
      <c r="A56" s="138" t="s">
        <v>81</v>
      </c>
      <c r="B56" s="139"/>
      <c r="C56" s="139"/>
      <c r="D56" s="139"/>
      <c r="E56" s="140"/>
      <c r="F56" s="136">
        <f>K30</f>
        <v>0</v>
      </c>
      <c r="G56" s="137"/>
    </row>
    <row r="57" spans="1:10" x14ac:dyDescent="0.25">
      <c r="A57" s="138" t="s">
        <v>82</v>
      </c>
      <c r="B57" s="139"/>
      <c r="C57" s="139"/>
      <c r="D57" s="139"/>
      <c r="E57" s="140"/>
      <c r="F57" s="136"/>
      <c r="G57" s="137"/>
    </row>
    <row r="58" spans="1:10" x14ac:dyDescent="0.25">
      <c r="A58" s="138" t="s">
        <v>83</v>
      </c>
      <c r="B58" s="139"/>
      <c r="C58" s="139"/>
      <c r="D58" s="139"/>
      <c r="E58" s="140"/>
      <c r="F58" s="136"/>
      <c r="G58" s="137"/>
    </row>
    <row r="59" spans="1:10" x14ac:dyDescent="0.25">
      <c r="A59" s="138" t="s">
        <v>84</v>
      </c>
      <c r="B59" s="139"/>
      <c r="C59" s="139"/>
      <c r="D59" s="139"/>
      <c r="E59" s="140"/>
      <c r="F59" s="136"/>
      <c r="G59" s="137"/>
    </row>
    <row r="60" spans="1:10" x14ac:dyDescent="0.25">
      <c r="A60" s="138" t="s">
        <v>85</v>
      </c>
      <c r="B60" s="139"/>
      <c r="C60" s="139"/>
      <c r="D60" s="139"/>
      <c r="E60" s="140"/>
      <c r="F60" s="136"/>
      <c r="G60" s="137"/>
    </row>
    <row r="61" spans="1:10" x14ac:dyDescent="0.25">
      <c r="A61" s="138" t="s">
        <v>86</v>
      </c>
      <c r="B61" s="139"/>
      <c r="C61" s="139"/>
      <c r="D61" s="139"/>
      <c r="E61" s="140"/>
      <c r="F61" s="136"/>
      <c r="G61" s="137"/>
    </row>
    <row r="62" spans="1:10" x14ac:dyDescent="0.25">
      <c r="A62" s="138" t="s">
        <v>87</v>
      </c>
      <c r="B62" s="139"/>
      <c r="C62" s="139"/>
      <c r="D62" s="139"/>
      <c r="E62" s="140"/>
      <c r="F62" s="136"/>
      <c r="G62" s="137"/>
    </row>
    <row r="63" spans="1:10" x14ac:dyDescent="0.25">
      <c r="A63" s="138" t="s">
        <v>88</v>
      </c>
      <c r="B63" s="139"/>
      <c r="C63" s="139"/>
      <c r="D63" s="139"/>
      <c r="E63" s="140"/>
      <c r="F63" s="136"/>
      <c r="G63" s="137"/>
    </row>
    <row r="64" spans="1:10" x14ac:dyDescent="0.25">
      <c r="A64" s="138" t="s">
        <v>89</v>
      </c>
      <c r="B64" s="139"/>
      <c r="C64" s="139"/>
      <c r="D64" s="139"/>
      <c r="E64" s="140"/>
      <c r="F64" s="136"/>
      <c r="G64" s="137"/>
    </row>
    <row r="65" spans="1:7" ht="15.75" thickBot="1" x14ac:dyDescent="0.3">
      <c r="A65" s="170" t="s">
        <v>90</v>
      </c>
      <c r="B65" s="171"/>
      <c r="C65" s="171"/>
      <c r="D65" s="171"/>
      <c r="E65" s="172"/>
      <c r="F65" s="166"/>
      <c r="G65" s="167"/>
    </row>
    <row r="66" spans="1:7" ht="15.75" thickBot="1" x14ac:dyDescent="0.3">
      <c r="A66" s="173" t="s">
        <v>91</v>
      </c>
      <c r="B66" s="174"/>
      <c r="C66" s="174"/>
      <c r="D66" s="174"/>
      <c r="E66" s="175"/>
      <c r="F66" s="168">
        <f>SUM(F55:G65)</f>
        <v>0</v>
      </c>
      <c r="G66" s="169"/>
    </row>
    <row r="68" spans="1:7" x14ac:dyDescent="0.25">
      <c r="A68" s="35" t="s">
        <v>92</v>
      </c>
    </row>
    <row r="70" spans="1:7" x14ac:dyDescent="0.25">
      <c r="A70" s="35"/>
    </row>
    <row r="71" spans="1:7" x14ac:dyDescent="0.25">
      <c r="A71" s="35" t="s">
        <v>96</v>
      </c>
      <c r="E71" s="36">
        <f>((1+(J35/100))*(1+(J36/100)))/(1-(J48/100))</f>
        <v>1</v>
      </c>
    </row>
    <row r="72" spans="1:7" x14ac:dyDescent="0.25">
      <c r="A72" s="35" t="s">
        <v>97</v>
      </c>
      <c r="E72" s="70">
        <f>(E71-1)</f>
        <v>0</v>
      </c>
    </row>
    <row r="73" spans="1:7" ht="15.75" thickBot="1" x14ac:dyDescent="0.3">
      <c r="A73" s="35" t="s">
        <v>98</v>
      </c>
      <c r="E73" s="69">
        <f>ROUND(F66*E72,2)</f>
        <v>0</v>
      </c>
    </row>
    <row r="74" spans="1:7" ht="15.75" thickBot="1" x14ac:dyDescent="0.3">
      <c r="A74" s="71" t="s">
        <v>99</v>
      </c>
      <c r="B74" s="164"/>
      <c r="C74" s="164"/>
      <c r="D74" s="164"/>
      <c r="E74" s="164"/>
      <c r="F74" s="164"/>
      <c r="G74" s="165"/>
    </row>
    <row r="75" spans="1:7" x14ac:dyDescent="0.25">
      <c r="A75" s="152" t="s">
        <v>100</v>
      </c>
      <c r="B75" s="153"/>
      <c r="C75" s="153"/>
      <c r="D75" s="153"/>
      <c r="E75" s="153"/>
      <c r="F75" s="156">
        <f>F66</f>
        <v>0</v>
      </c>
      <c r="G75" s="157"/>
    </row>
    <row r="76" spans="1:7" ht="15.75" thickBot="1" x14ac:dyDescent="0.3">
      <c r="A76" s="154" t="s">
        <v>101</v>
      </c>
      <c r="B76" s="155"/>
      <c r="C76" s="155"/>
      <c r="D76" s="155"/>
      <c r="E76" s="155"/>
      <c r="F76" s="158">
        <f>F66+E73</f>
        <v>0</v>
      </c>
      <c r="G76" s="159"/>
    </row>
  </sheetData>
  <mergeCells count="132">
    <mergeCell ref="A75:E75"/>
    <mergeCell ref="A76:E76"/>
    <mergeCell ref="F75:G75"/>
    <mergeCell ref="F76:G76"/>
    <mergeCell ref="A53:G53"/>
    <mergeCell ref="F51:H51"/>
    <mergeCell ref="B74:G74"/>
    <mergeCell ref="F61:G61"/>
    <mergeCell ref="F62:G62"/>
    <mergeCell ref="F63:G63"/>
    <mergeCell ref="F64:G64"/>
    <mergeCell ref="F65:G65"/>
    <mergeCell ref="F66:G66"/>
    <mergeCell ref="A64:E64"/>
    <mergeCell ref="A65:E65"/>
    <mergeCell ref="A66:E66"/>
    <mergeCell ref="A61:E61"/>
    <mergeCell ref="A62:E62"/>
    <mergeCell ref="A63:E63"/>
    <mergeCell ref="A52:G52"/>
    <mergeCell ref="A54:E54"/>
    <mergeCell ref="F54:G54"/>
    <mergeCell ref="A55:E55"/>
    <mergeCell ref="A56:E56"/>
    <mergeCell ref="A57:E57"/>
    <mergeCell ref="A51:E51"/>
    <mergeCell ref="I50:I51"/>
    <mergeCell ref="J50:J51"/>
    <mergeCell ref="F55:G55"/>
    <mergeCell ref="F56:G56"/>
    <mergeCell ref="F57:G57"/>
    <mergeCell ref="F58:G58"/>
    <mergeCell ref="F59:G59"/>
    <mergeCell ref="F60:G60"/>
    <mergeCell ref="A58:E58"/>
    <mergeCell ref="A59:E59"/>
    <mergeCell ref="A60:E60"/>
    <mergeCell ref="A50:E50"/>
    <mergeCell ref="A41:C41"/>
    <mergeCell ref="F41:H41"/>
    <mergeCell ref="A42:D42"/>
    <mergeCell ref="A43:D43"/>
    <mergeCell ref="A44:D44"/>
    <mergeCell ref="A45:D45"/>
    <mergeCell ref="A37:D37"/>
    <mergeCell ref="F37:H37"/>
    <mergeCell ref="A38:D38"/>
    <mergeCell ref="A39:C39"/>
    <mergeCell ref="F39:H39"/>
    <mergeCell ref="A40:D40"/>
    <mergeCell ref="F40:H40"/>
    <mergeCell ref="A46:D46"/>
    <mergeCell ref="A47:D47"/>
    <mergeCell ref="F48:I48"/>
    <mergeCell ref="A49:C49"/>
    <mergeCell ref="F49:J49"/>
    <mergeCell ref="A33:E33"/>
    <mergeCell ref="F33:I33"/>
    <mergeCell ref="F34:H34"/>
    <mergeCell ref="B35:C35"/>
    <mergeCell ref="E35:E36"/>
    <mergeCell ref="F35:I35"/>
    <mergeCell ref="A29:C29"/>
    <mergeCell ref="I29:J29"/>
    <mergeCell ref="A30:C30"/>
    <mergeCell ref="F30:H30"/>
    <mergeCell ref="I30:J30"/>
    <mergeCell ref="J31:K31"/>
    <mergeCell ref="A26:C26"/>
    <mergeCell ref="F26:H28"/>
    <mergeCell ref="I26:J28"/>
    <mergeCell ref="K26:K28"/>
    <mergeCell ref="A27:C27"/>
    <mergeCell ref="A28:C28"/>
    <mergeCell ref="F23:H23"/>
    <mergeCell ref="I23:J23"/>
    <mergeCell ref="A24:C24"/>
    <mergeCell ref="F24:H24"/>
    <mergeCell ref="I24:J24"/>
    <mergeCell ref="I25:J25"/>
    <mergeCell ref="F20:H20"/>
    <mergeCell ref="I20:J20"/>
    <mergeCell ref="A21:C21"/>
    <mergeCell ref="F21:H21"/>
    <mergeCell ref="I21:J21"/>
    <mergeCell ref="A22:B22"/>
    <mergeCell ref="F22:H22"/>
    <mergeCell ref="I22:J22"/>
    <mergeCell ref="A17:B17"/>
    <mergeCell ref="F17:G17"/>
    <mergeCell ref="I17:J17"/>
    <mergeCell ref="F18:H18"/>
    <mergeCell ref="I18:J18"/>
    <mergeCell ref="A19:B19"/>
    <mergeCell ref="F19:H19"/>
    <mergeCell ref="I19:J19"/>
    <mergeCell ref="A14:C14"/>
    <mergeCell ref="F14:H14"/>
    <mergeCell ref="I14:J14"/>
    <mergeCell ref="A15:C15"/>
    <mergeCell ref="I15:J15"/>
    <mergeCell ref="A16:B16"/>
    <mergeCell ref="F16:G16"/>
    <mergeCell ref="I16:J16"/>
    <mergeCell ref="A11:C11"/>
    <mergeCell ref="J11:K11"/>
    <mergeCell ref="E12:F12"/>
    <mergeCell ref="I12:K12"/>
    <mergeCell ref="D13:E13"/>
    <mergeCell ref="I13:J13"/>
    <mergeCell ref="A9:C9"/>
    <mergeCell ref="F9:I10"/>
    <mergeCell ref="J9:K10"/>
    <mergeCell ref="A10:C10"/>
    <mergeCell ref="A5:C5"/>
    <mergeCell ref="F5:I5"/>
    <mergeCell ref="J5:K5"/>
    <mergeCell ref="A6:C6"/>
    <mergeCell ref="F6:I7"/>
    <mergeCell ref="J6:K6"/>
    <mergeCell ref="J7:K7"/>
    <mergeCell ref="A7:C7"/>
    <mergeCell ref="A1:K1"/>
    <mergeCell ref="D2:H2"/>
    <mergeCell ref="I2:K2"/>
    <mergeCell ref="B3:C3"/>
    <mergeCell ref="J3:K3"/>
    <mergeCell ref="A4:B4"/>
    <mergeCell ref="F4:H4"/>
    <mergeCell ref="J4:K4"/>
    <mergeCell ref="A8:C8"/>
    <mergeCell ref="J8:K8"/>
  </mergeCells>
  <pageMargins left="0.511811024" right="0.511811024" top="0.78740157499999996" bottom="0.78740157499999996" header="0.31496062000000002" footer="0.31496062000000002"/>
  <pageSetup paperSize="9" scale="64" fitToWidth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Alcantara Bomfim</dc:creator>
  <cp:lastModifiedBy>Arnaldo Gerecht</cp:lastModifiedBy>
  <cp:lastPrinted>2016-05-06T14:24:24Z</cp:lastPrinted>
  <dcterms:created xsi:type="dcterms:W3CDTF">2016-05-06T12:58:58Z</dcterms:created>
  <dcterms:modified xsi:type="dcterms:W3CDTF">2016-06-08T17:11:33Z</dcterms:modified>
</cp:coreProperties>
</file>